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3"/>
  </bookViews>
  <sheets>
    <sheet name="Внес змін до доходів" sheetId="4" r:id="rId1"/>
    <sheet name="Перевикон" sheetId="3" r:id="rId2"/>
    <sheet name="Віл залиш" sheetId="2" r:id="rId3"/>
    <sheet name="Перерозподіл 04 міс" sheetId="1" r:id="rId4"/>
  </sheets>
  <definedNames>
    <definedName name="_xlnm.Print_Area" localSheetId="0">'Внес змін до доходів'!$A$1:$I$20</definedName>
    <definedName name="_xlnm.Print_Area" localSheetId="1">Перевикон!$A$2:$I$14</definedName>
    <definedName name="_xlnm.Print_Area" localSheetId="3">'Перерозподіл 04 міс'!$A$1:$F$16</definedName>
  </definedNames>
  <calcPr calcId="152511"/>
</workbook>
</file>

<file path=xl/calcChain.xml><?xml version="1.0" encoding="utf-8"?>
<calcChain xmlns="http://schemas.openxmlformats.org/spreadsheetml/2006/main">
  <c r="F11" i="1" l="1"/>
  <c r="B14" i="1"/>
  <c r="B11" i="1"/>
  <c r="B7" i="3"/>
  <c r="G6" i="3"/>
  <c r="G7" i="3"/>
  <c r="G8" i="3"/>
  <c r="G9" i="3"/>
  <c r="F8" i="1" l="1"/>
  <c r="B8" i="1"/>
  <c r="B10" i="1" l="1"/>
  <c r="B6" i="1" s="1"/>
  <c r="F10" i="1"/>
  <c r="F7" i="1"/>
  <c r="B7" i="1"/>
  <c r="F14" i="1" l="1"/>
  <c r="F6" i="1"/>
  <c r="G18" i="2"/>
  <c r="G14" i="2"/>
  <c r="G11" i="2"/>
  <c r="B8" i="2" s="1"/>
  <c r="G9" i="2"/>
  <c r="G13" i="2" l="1"/>
  <c r="G8" i="2"/>
  <c r="G6" i="2" l="1"/>
  <c r="B7" i="2" s="1"/>
  <c r="B9" i="2" s="1"/>
  <c r="F14" i="4"/>
  <c r="F15" i="4"/>
  <c r="F11" i="4"/>
  <c r="G12" i="4"/>
  <c r="G11" i="4" s="1"/>
  <c r="B11" i="4" s="1"/>
  <c r="B12" i="4" s="1"/>
  <c r="F12" i="4"/>
  <c r="F8" i="4"/>
  <c r="F7" i="4" s="1"/>
  <c r="F6" i="4" s="1"/>
  <c r="G16" i="4"/>
  <c r="G15" i="4" s="1"/>
  <c r="G14" i="4" s="1"/>
  <c r="B15" i="4" s="1"/>
  <c r="B16" i="4" s="1"/>
  <c r="G13" i="4"/>
  <c r="G8" i="4" l="1"/>
  <c r="G7" i="4" l="1"/>
  <c r="G7" i="2"/>
  <c r="B7" i="4" l="1"/>
  <c r="B8" i="4" s="1"/>
  <c r="G6" i="4"/>
</calcChain>
</file>

<file path=xl/sharedStrings.xml><?xml version="1.0" encoding="utf-8"?>
<sst xmlns="http://schemas.openxmlformats.org/spreadsheetml/2006/main" count="124" uniqueCount="74">
  <si>
    <t>Пропозиції</t>
  </si>
  <si>
    <t>/грн/</t>
  </si>
  <si>
    <t>Джерела формування додаткових коштів</t>
  </si>
  <si>
    <t>Сума</t>
  </si>
  <si>
    <t>Назва розпорядника коштів</t>
  </si>
  <si>
    <t>КПКВК</t>
  </si>
  <si>
    <t>Пропозиції про виділення коштів</t>
  </si>
  <si>
    <t xml:space="preserve">I.Перерозподіл бюджетних асигнувань за кодами економічної  класифікації  в межах затвердженого загального обсягу бюджетних призначень за бюджетною програмою  головного розпорядника коштів </t>
  </si>
  <si>
    <t xml:space="preserve">Відділ освіти, культури, молоді, спорту та туризму Драгівської сільської ради </t>
  </si>
  <si>
    <t xml:space="preserve">Разом </t>
  </si>
  <si>
    <t>Сільський голова</t>
  </si>
  <si>
    <t>Михайло ДОВГАНИЧ</t>
  </si>
  <si>
    <t>(грн.)</t>
  </si>
  <si>
    <t>Назва розпорядника коштів та мета видділення додаткових коштів</t>
  </si>
  <si>
    <t>Дата та № клопотань розп.коштів</t>
  </si>
  <si>
    <t>КПК</t>
  </si>
  <si>
    <t>Клопотання про виділення коштів (грн.)</t>
  </si>
  <si>
    <t>Пропозиції  бюджетної комісії про виділення коштів</t>
  </si>
  <si>
    <t>До розподілу всього:</t>
  </si>
  <si>
    <t xml:space="preserve"> </t>
  </si>
  <si>
    <t>Розподілено</t>
  </si>
  <si>
    <t>з них : передача з загального до спеціального фонду</t>
  </si>
  <si>
    <t>Драгівська сільська рада</t>
  </si>
  <si>
    <t>Нерозподілений залишок</t>
  </si>
  <si>
    <t>загальний фонд</t>
  </si>
  <si>
    <t>передача з загального до спеціального фонду</t>
  </si>
  <si>
    <t>7322</t>
  </si>
  <si>
    <t>Відділ освіти, культури, молоді, спорту та туризму виконавчого комітету 
Драгівської сільської ради</t>
  </si>
  <si>
    <t>1021</t>
  </si>
  <si>
    <t>1010</t>
  </si>
  <si>
    <t>4060</t>
  </si>
  <si>
    <t>9800</t>
  </si>
  <si>
    <t>6030</t>
  </si>
  <si>
    <t>4105100 Субвенція з місцевого бюджету на здійснення переданих видатків у сфері освіти за рахунок коштів освітньої субвенції</t>
  </si>
  <si>
    <t>1200</t>
  </si>
  <si>
    <t xml:space="preserve"> 41053900 Інші субвенції з місцевого бюджету</t>
  </si>
  <si>
    <t>спеціальний фонд</t>
  </si>
  <si>
    <t>7130</t>
  </si>
  <si>
    <t>не БР</t>
  </si>
  <si>
    <t>БР</t>
  </si>
  <si>
    <t>Розподілено:</t>
  </si>
  <si>
    <t>Залишок:</t>
  </si>
  <si>
    <r>
      <t xml:space="preserve">Пропозиції щодо спрямування коштів </t>
    </r>
    <r>
      <rPr>
        <b/>
        <i/>
        <sz val="14"/>
        <color rgb="FFFF0000"/>
        <rFont val="Arial"/>
        <family val="2"/>
        <charset val="204"/>
      </rPr>
      <t xml:space="preserve">при внесенні змін до доходів </t>
    </r>
    <r>
      <rPr>
        <b/>
        <i/>
        <sz val="14"/>
        <rFont val="Arial"/>
        <family val="2"/>
        <charset val="204"/>
      </rPr>
      <t>загального та спеціального фондів бюджету Драгівської ТГ</t>
    </r>
  </si>
  <si>
    <r>
      <t xml:space="preserve">Дільнична лікарня в с.Драгово Хустського району Закарпатської області - Будівництво І-пускового комплексу (коригування) (КЕКВ 3122) в сумі </t>
    </r>
    <r>
      <rPr>
        <b/>
        <sz val="14"/>
        <rFont val="Times New Roman"/>
        <family val="1"/>
        <charset val="204"/>
      </rPr>
      <t xml:space="preserve">4000000 </t>
    </r>
    <r>
      <rPr>
        <sz val="14"/>
        <rFont val="Times New Roman"/>
        <family val="1"/>
        <charset val="204"/>
      </rPr>
      <t>грн</t>
    </r>
  </si>
  <si>
    <t>На проведення нормативно-грошової оцінки населених пунктів ( КЕКВ 2281 - 149980 грн)</t>
  </si>
  <si>
    <t>Придбання музичних інструментів КЕКВ 3110</t>
  </si>
  <si>
    <t>Обробка дерев'яних конструкцій в Забрідському ліцеї КЕКВ 2240</t>
  </si>
  <si>
    <t>Буріння свердловини та підведеня водопостачання в
 Золотарівському ліцеї КЕКВ 2240</t>
  </si>
  <si>
    <t>Коригування ПКД капремонт фасади та благоустрою 
Золотарівського ДНЗ КЕКВ 3132</t>
  </si>
  <si>
    <t>Поточний ремонт водостічної системи КЕКВ 2240</t>
  </si>
  <si>
    <t>Виготовлення пам'ятників померлим вихованцям 
Вільшанського дитбудинку КЕКВ 3110</t>
  </si>
  <si>
    <t>Служба безпеки України (СБУ) КЕКВ 2620</t>
  </si>
  <si>
    <t>1.Вільний залишок коштів загального фонду  станом на 03.05.2023 року (за мінусом оборотно касової готівки)</t>
  </si>
  <si>
    <t>Виготовлення ПКД капітальний ремонт харчоблоку в 
Золотарівському ліцеї КЕКВ 3132</t>
  </si>
  <si>
    <r>
      <t xml:space="preserve">Надання освіти за рахунок субвенції з державного бюджету 
місцевим бюджетам на надання державної підтримки особам з особливими освітніми потребами </t>
    </r>
    <r>
      <rPr>
        <sz val="12"/>
        <rFont val="Times New Roman"/>
        <family val="1"/>
        <charset val="204"/>
      </rPr>
      <t>(КЕКВ 2111 - 100082 грн; КЕКВ 2120 - 22018 грн)</t>
    </r>
  </si>
  <si>
    <t>Клопотання про перерозподіл коштів</t>
  </si>
  <si>
    <r>
      <t>Пропозиції щодо</t>
    </r>
    <r>
      <rPr>
        <b/>
        <i/>
        <sz val="14"/>
        <color rgb="FFFF0000"/>
        <rFont val="Arial"/>
        <family val="2"/>
        <charset val="204"/>
      </rPr>
      <t xml:space="preserve"> спрямування вільного залишку </t>
    </r>
    <r>
      <rPr>
        <b/>
        <i/>
        <sz val="14"/>
        <rFont val="Arial"/>
        <family val="2"/>
        <charset val="204"/>
      </rPr>
      <t xml:space="preserve">коштів загального та спеціального фондів бюджету Драгівської ТГ, який склався станом на 01.01.2023 року   </t>
    </r>
  </si>
  <si>
    <t>передача з загального фонду до спеціального</t>
  </si>
  <si>
    <t>1.Перевиконання дохідної частини загального фонду  станом на 01.10.2024 року</t>
  </si>
  <si>
    <t>№ 41 від 07.10.2024</t>
  </si>
  <si>
    <t>Передача з загального до спеціального фонду</t>
  </si>
  <si>
    <t>Відділ фінансів, бухгалтерського обліку  та звітності виконавчого комітету Драгівської сільської ради</t>
  </si>
  <si>
    <r>
      <t>Пропозиції щодо</t>
    </r>
    <r>
      <rPr>
        <b/>
        <i/>
        <sz val="14"/>
        <color rgb="FFFF0000"/>
        <rFont val="Arial"/>
        <family val="2"/>
        <charset val="204"/>
      </rPr>
      <t xml:space="preserve"> спрямування коштів від перевиконання</t>
    </r>
    <r>
      <rPr>
        <b/>
        <i/>
        <sz val="14"/>
        <rFont val="Arial"/>
        <family val="2"/>
        <charset val="204"/>
      </rPr>
      <t xml:space="preserve"> дохідної частини загального фонду бюджету Драгівської ТГ станом на 01.10.2024 року   </t>
    </r>
  </si>
  <si>
    <r>
      <t>до проекту рішення сільської ради (</t>
    </r>
    <r>
      <rPr>
        <b/>
        <i/>
        <sz val="18"/>
        <color indexed="10"/>
        <rFont val="Arial CYR"/>
        <charset val="204"/>
      </rPr>
      <t xml:space="preserve"> </t>
    </r>
    <r>
      <rPr>
        <b/>
        <i/>
        <sz val="18"/>
        <rFont val="Arial CYR"/>
        <charset val="204"/>
      </rPr>
      <t>двадцять восьмої сесії  VIII скликання</t>
    </r>
    <r>
      <rPr>
        <b/>
        <i/>
        <sz val="18"/>
        <rFont val="Arial CYR"/>
        <family val="2"/>
        <charset val="204"/>
      </rPr>
      <t>) щодо</t>
    </r>
    <r>
      <rPr>
        <b/>
        <i/>
        <sz val="18"/>
        <color rgb="FFFF0000"/>
        <rFont val="Arial CYR"/>
        <charset val="204"/>
      </rPr>
      <t xml:space="preserve"> перерозподілу бюджетних призначень</t>
    </r>
    <r>
      <rPr>
        <b/>
        <i/>
        <sz val="18"/>
        <rFont val="Arial CYR"/>
        <family val="2"/>
        <charset val="204"/>
      </rPr>
      <t xml:space="preserve"> та асигнувань  головних розпорядників коштів сільського бюджету</t>
    </r>
  </si>
  <si>
    <r>
      <t xml:space="preserve">Співфінансування коштів з місцевого бюджету для закупівлі засобів навчання та компꞌютерноо обладнання для осначення навчальних кабінетів предмет " Захист України". </t>
    </r>
    <r>
      <rPr>
        <b/>
        <sz val="14"/>
        <rFont val="Times New Roman"/>
        <family val="1"/>
        <charset val="204"/>
      </rPr>
      <t>КЕКВ - 3220</t>
    </r>
  </si>
  <si>
    <t>18.10.2024 № 10</t>
  </si>
  <si>
    <t>1291</t>
  </si>
  <si>
    <t>Зменшити видатки по КПКВК 3710160 в сумі 46347, КЕКВ 2240</t>
  </si>
  <si>
    <r>
      <t>Збільшити видатки для закупівлі засобів навчання та комп</t>
    </r>
    <r>
      <rPr>
        <sz val="18"/>
        <rFont val="Calibri"/>
        <family val="2"/>
        <charset val="204"/>
      </rPr>
      <t>'</t>
    </r>
    <r>
      <rPr>
        <sz val="18"/>
        <rFont val="Times New Roman"/>
        <family val="1"/>
        <charset val="204"/>
      </rPr>
      <t>ютерного обладнання для оснащення навчальних кабінетів предмета " Захист Украхни" по КПКВК 061291 в сумі 46347 грн, КЕКВ 3220</t>
    </r>
  </si>
  <si>
    <t>Зменшити видатки по КПКВК 116030 в сумі 432469 , КЕКВ 2240</t>
  </si>
  <si>
    <t>Збільшити видатки по  КПКВК 117310 КЕКВ - 3122 в сумі 432469</t>
  </si>
  <si>
    <t>Зменшити видатки по КПКВК 117461в сумі 70000 , КЕКВ 2240</t>
  </si>
  <si>
    <t xml:space="preserve">Збільшити видатки по КПКВК 117461 сумі 70000 КЕКВ 2240 </t>
  </si>
  <si>
    <t>117461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</si>
</sst>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4"/>
      <name val="Arial"/>
      <family val="2"/>
      <charset val="204"/>
    </font>
    <font>
      <b/>
      <i/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16"/>
      <name val="Arial"/>
      <family val="2"/>
      <charset val="204"/>
    </font>
    <font>
      <b/>
      <sz val="16"/>
      <name val="Arial CYR"/>
      <family val="2"/>
      <charset val="204"/>
    </font>
    <font>
      <sz val="12"/>
      <name val="Arial"/>
      <family val="2"/>
      <charset val="204"/>
    </font>
    <font>
      <sz val="13"/>
      <name val="Arial"/>
      <family val="2"/>
      <charset val="204"/>
    </font>
    <font>
      <sz val="13"/>
      <name val="Arial"/>
      <family val="2"/>
    </font>
    <font>
      <sz val="13"/>
      <name val="Times New Roman CYR"/>
      <family val="1"/>
      <charset val="204"/>
    </font>
    <font>
      <sz val="14"/>
      <name val="Times New Roman CYR"/>
      <family val="1"/>
      <charset val="204"/>
    </font>
    <font>
      <sz val="12"/>
      <name val="Times New Roman CYR"/>
      <family val="1"/>
      <charset val="204"/>
    </font>
    <font>
      <sz val="13"/>
      <name val="Arial Cyr"/>
      <family val="2"/>
      <charset val="204"/>
    </font>
    <font>
      <sz val="12"/>
      <name val="Arial Cyr"/>
      <family val="2"/>
      <charset val="204"/>
    </font>
    <font>
      <b/>
      <i/>
      <sz val="12"/>
      <name val="Arial Cyr"/>
      <charset val="204"/>
    </font>
    <font>
      <b/>
      <sz val="13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0"/>
      <name val="Arial"/>
      <family val="2"/>
      <charset val="204"/>
    </font>
    <font>
      <i/>
      <sz val="12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6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i/>
      <sz val="10"/>
      <color rgb="FFFF0000"/>
      <name val="Arial"/>
      <family val="2"/>
      <charset val="204"/>
    </font>
    <font>
      <i/>
      <sz val="14"/>
      <name val="Times New Roman"/>
      <family val="1"/>
      <charset val="204"/>
    </font>
    <font>
      <b/>
      <i/>
      <sz val="14"/>
      <color rgb="FFFF0000"/>
      <name val="Arial"/>
      <family val="2"/>
      <charset val="204"/>
    </font>
    <font>
      <b/>
      <i/>
      <sz val="18"/>
      <name val="Arial"/>
      <family val="2"/>
    </font>
    <font>
      <b/>
      <i/>
      <sz val="18"/>
      <name val="Arial CYR"/>
      <family val="2"/>
      <charset val="204"/>
    </font>
    <font>
      <b/>
      <i/>
      <sz val="18"/>
      <color indexed="10"/>
      <name val="Arial CYR"/>
      <charset val="204"/>
    </font>
    <font>
      <b/>
      <i/>
      <sz val="18"/>
      <name val="Arial CYR"/>
      <charset val="204"/>
    </font>
    <font>
      <b/>
      <i/>
      <sz val="18"/>
      <color rgb="FFFF0000"/>
      <name val="Arial CYR"/>
      <charset val="204"/>
    </font>
    <font>
      <sz val="18"/>
      <name val="Arial CYR"/>
      <family val="2"/>
      <charset val="204"/>
    </font>
    <font>
      <b/>
      <i/>
      <sz val="18"/>
      <name val="Arial"/>
      <family val="2"/>
      <charset val="204"/>
    </font>
    <font>
      <b/>
      <sz val="18"/>
      <name val="Arial"/>
      <family val="2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"/>
      <family val="2"/>
      <charset val="204"/>
    </font>
    <font>
      <sz val="18"/>
      <name val="Arial Cyr"/>
      <charset val="204"/>
    </font>
    <font>
      <b/>
      <sz val="18"/>
      <name val="Arial Cyr"/>
      <family val="2"/>
      <charset val="204"/>
    </font>
    <font>
      <sz val="18"/>
      <color theme="1"/>
      <name val="Calibri"/>
      <family val="2"/>
      <scheme val="minor"/>
    </font>
    <font>
      <b/>
      <sz val="14"/>
      <color rgb="FFFF0000"/>
      <name val="Times New Roman"/>
      <family val="1"/>
      <charset val="204"/>
    </font>
    <font>
      <sz val="1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0" fontId="1" fillId="0" borderId="0" xfId="1"/>
    <xf numFmtId="0" fontId="2" fillId="0" borderId="0" xfId="1" applyFont="1"/>
    <xf numFmtId="164" fontId="4" fillId="0" borderId="0" xfId="1" applyNumberFormat="1" applyFont="1"/>
    <xf numFmtId="0" fontId="4" fillId="0" borderId="0" xfId="1" applyFont="1"/>
    <xf numFmtId="0" fontId="5" fillId="0" borderId="1" xfId="1" applyFont="1" applyBorder="1" applyAlignment="1">
      <alignment horizontal="center" vertical="center" wrapText="1"/>
    </xf>
    <xf numFmtId="0" fontId="6" fillId="0" borderId="0" xfId="1" applyFont="1" applyAlignment="1">
      <alignment horizontal="left"/>
    </xf>
    <xf numFmtId="0" fontId="0" fillId="2" borderId="0" xfId="0" applyFill="1"/>
    <xf numFmtId="0" fontId="7" fillId="2" borderId="0" xfId="0" applyFont="1" applyFill="1"/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/>
    <xf numFmtId="0" fontId="0" fillId="0" borderId="0" xfId="0" applyBorder="1"/>
    <xf numFmtId="0" fontId="10" fillId="2" borderId="0" xfId="0" applyFont="1" applyFill="1"/>
    <xf numFmtId="0" fontId="12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right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wrapText="1"/>
    </xf>
    <xf numFmtId="0" fontId="8" fillId="0" borderId="1" xfId="0" applyFont="1" applyBorder="1"/>
    <xf numFmtId="0" fontId="8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5" fillId="2" borderId="1" xfId="0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3" fontId="16" fillId="2" borderId="1" xfId="0" applyNumberFormat="1" applyFont="1" applyFill="1" applyBorder="1" applyAlignment="1">
      <alignment horizontal="center" vertical="center"/>
    </xf>
    <xf numFmtId="0" fontId="18" fillId="0" borderId="5" xfId="0" applyFont="1" applyBorder="1"/>
    <xf numFmtId="0" fontId="18" fillId="0" borderId="1" xfId="0" applyFont="1" applyBorder="1"/>
    <xf numFmtId="0" fontId="18" fillId="0" borderId="0" xfId="0" applyFont="1"/>
    <xf numFmtId="0" fontId="19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2" fontId="22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2" fontId="23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justify" vertical="center" wrapText="1"/>
    </xf>
    <xf numFmtId="3" fontId="8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justify" vertical="center"/>
    </xf>
    <xf numFmtId="0" fontId="1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0" fontId="26" fillId="0" borderId="5" xfId="0" applyFont="1" applyBorder="1"/>
    <xf numFmtId="0" fontId="7" fillId="2" borderId="1" xfId="0" applyFont="1" applyFill="1" applyBorder="1" applyAlignment="1">
      <alignment vertical="center" wrapText="1"/>
    </xf>
    <xf numFmtId="0" fontId="25" fillId="0" borderId="0" xfId="0" applyFont="1" applyAlignment="1">
      <alignment wrapText="1"/>
    </xf>
    <xf numFmtId="0" fontId="2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0" fillId="0" borderId="0" xfId="0" applyAlignment="1"/>
    <xf numFmtId="0" fontId="6" fillId="0" borderId="0" xfId="1" applyFont="1" applyAlignment="1"/>
    <xf numFmtId="0" fontId="6" fillId="0" borderId="0" xfId="1" applyFont="1" applyAlignment="1">
      <alignment horizontal="right"/>
    </xf>
    <xf numFmtId="0" fontId="34" fillId="0" borderId="0" xfId="1" applyFont="1" applyAlignment="1">
      <alignment horizontal="center" wrapText="1"/>
    </xf>
    <xf numFmtId="0" fontId="34" fillId="0" borderId="1" xfId="1" applyFont="1" applyBorder="1" applyAlignment="1">
      <alignment horizontal="center" vertical="center"/>
    </xf>
    <xf numFmtId="0" fontId="34" fillId="0" borderId="1" xfId="1" applyFont="1" applyBorder="1" applyAlignment="1">
      <alignment horizontal="center" vertical="center" wrapText="1"/>
    </xf>
    <xf numFmtId="0" fontId="35" fillId="0" borderId="2" xfId="1" applyFont="1" applyBorder="1" applyAlignment="1">
      <alignment horizontal="left" vertical="top" wrapText="1"/>
    </xf>
    <xf numFmtId="3" fontId="36" fillId="0" borderId="2" xfId="1" applyNumberFormat="1" applyFont="1" applyBorder="1" applyAlignment="1">
      <alignment horizontal="center" vertical="center" wrapText="1"/>
    </xf>
    <xf numFmtId="0" fontId="37" fillId="0" borderId="2" xfId="1" applyFont="1" applyBorder="1" applyAlignment="1">
      <alignment horizontal="left" vertical="top" wrapText="1"/>
    </xf>
    <xf numFmtId="0" fontId="37" fillId="2" borderId="2" xfId="0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justify" vertical="center" wrapText="1"/>
    </xf>
    <xf numFmtId="0" fontId="38" fillId="2" borderId="3" xfId="0" applyFont="1" applyFill="1" applyBorder="1" applyAlignment="1">
      <alignment horizontal="justify" vertical="center" wrapText="1"/>
    </xf>
    <xf numFmtId="0" fontId="37" fillId="2" borderId="1" xfId="0" applyFont="1" applyFill="1" applyBorder="1" applyAlignment="1">
      <alignment horizontal="center" vertical="center"/>
    </xf>
    <xf numFmtId="3" fontId="39" fillId="0" borderId="2" xfId="1" applyNumberFormat="1" applyFont="1" applyBorder="1" applyAlignment="1">
      <alignment horizontal="center" vertical="center" wrapText="1"/>
    </xf>
    <xf numFmtId="3" fontId="39" fillId="0" borderId="1" xfId="1" applyNumberFormat="1" applyFont="1" applyBorder="1" applyAlignment="1">
      <alignment vertical="center" wrapText="1"/>
    </xf>
    <xf numFmtId="3" fontId="39" fillId="0" borderId="1" xfId="1" applyNumberFormat="1" applyFont="1" applyBorder="1" applyAlignment="1">
      <alignment horizontal="center" vertical="center" wrapText="1"/>
    </xf>
    <xf numFmtId="49" fontId="40" fillId="0" borderId="1" xfId="1" applyNumberFormat="1" applyFont="1" applyBorder="1" applyAlignment="1">
      <alignment horizontal="center" vertical="center" wrapText="1"/>
    </xf>
    <xf numFmtId="0" fontId="36" fillId="0" borderId="1" xfId="1" applyFont="1" applyBorder="1" applyAlignment="1">
      <alignment horizontal="center" vertical="center" wrapText="1"/>
    </xf>
    <xf numFmtId="0" fontId="41" fillId="0" borderId="1" xfId="1" applyFont="1" applyBorder="1" applyAlignment="1">
      <alignment vertical="center" wrapText="1"/>
    </xf>
    <xf numFmtId="3" fontId="41" fillId="0" borderId="1" xfId="1" applyNumberFormat="1" applyFont="1" applyBorder="1" applyAlignment="1">
      <alignment vertical="center" wrapText="1"/>
    </xf>
    <xf numFmtId="0" fontId="41" fillId="0" borderId="1" xfId="1" applyFont="1" applyBorder="1"/>
    <xf numFmtId="3" fontId="41" fillId="0" borderId="1" xfId="1" applyNumberFormat="1" applyFont="1" applyBorder="1"/>
    <xf numFmtId="0" fontId="34" fillId="0" borderId="0" xfId="1" applyFont="1" applyAlignment="1">
      <alignment vertical="center" wrapText="1"/>
    </xf>
    <xf numFmtId="0" fontId="34" fillId="0" borderId="0" xfId="1" applyFont="1"/>
    <xf numFmtId="0" fontId="41" fillId="0" borderId="0" xfId="1" applyFont="1" applyAlignment="1">
      <alignment horizontal="left"/>
    </xf>
    <xf numFmtId="0" fontId="36" fillId="0" borderId="0" xfId="1" applyFont="1"/>
    <xf numFmtId="0" fontId="39" fillId="0" borderId="0" xfId="1" applyFont="1"/>
    <xf numFmtId="0" fontId="42" fillId="0" borderId="0" xfId="0" applyFont="1"/>
    <xf numFmtId="0" fontId="43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1" fillId="2" borderId="4" xfId="0" applyFont="1" applyFill="1" applyBorder="1" applyAlignment="1">
      <alignment horizontal="center"/>
    </xf>
    <xf numFmtId="0" fontId="41" fillId="0" borderId="0" xfId="1" applyFont="1" applyAlignment="1">
      <alignment horizontal="center"/>
    </xf>
    <xf numFmtId="0" fontId="29" fillId="0" borderId="0" xfId="1" applyFont="1" applyAlignment="1">
      <alignment horizontal="center"/>
    </xf>
    <xf numFmtId="0" fontId="30" fillId="0" borderId="0" xfId="1" applyFont="1" applyAlignment="1">
      <alignment horizontal="center" wrapText="1"/>
    </xf>
  </cellXfs>
  <cellStyles count="2">
    <cellStyle name="Звичайний" xfId="0" builtinId="0"/>
    <cellStyle name="Обычный 9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workbookViewId="0">
      <selection activeCell="L14" sqref="L14"/>
    </sheetView>
  </sheetViews>
  <sheetFormatPr defaultRowHeight="15" x14ac:dyDescent="0.25"/>
  <cols>
    <col min="1" max="1" width="37.85546875" customWidth="1"/>
    <col min="2" max="2" width="19.28515625" customWidth="1"/>
    <col min="3" max="3" width="84.5703125" customWidth="1"/>
    <col min="4" max="4" width="18.85546875" customWidth="1"/>
    <col min="6" max="7" width="18.5703125" customWidth="1"/>
  </cols>
  <sheetData>
    <row r="1" spans="1:10" ht="18" customHeight="1" x14ac:dyDescent="0.25">
      <c r="A1" s="7"/>
      <c r="B1" s="7"/>
      <c r="C1" s="7"/>
      <c r="D1" s="8"/>
      <c r="E1" s="9"/>
      <c r="F1" s="10"/>
      <c r="G1" s="11"/>
      <c r="H1" s="12"/>
    </row>
    <row r="2" spans="1:10" ht="39.75" customHeight="1" x14ac:dyDescent="0.25">
      <c r="A2" s="86" t="s">
        <v>42</v>
      </c>
      <c r="B2" s="86"/>
      <c r="C2" s="86"/>
      <c r="D2" s="86"/>
      <c r="E2" s="86"/>
      <c r="F2" s="86"/>
      <c r="G2" s="86"/>
      <c r="H2" s="86"/>
      <c r="I2" s="86"/>
    </row>
    <row r="3" spans="1:10" ht="24" customHeight="1" x14ac:dyDescent="0.3">
      <c r="A3" s="13"/>
      <c r="B3" s="87"/>
      <c r="C3" s="87"/>
      <c r="D3" s="87"/>
      <c r="E3" s="14"/>
      <c r="F3" s="10"/>
      <c r="G3" s="15" t="s">
        <v>12</v>
      </c>
      <c r="H3" s="12"/>
    </row>
    <row r="4" spans="1:10" s="22" customFormat="1" ht="85.5" customHeight="1" x14ac:dyDescent="0.25">
      <c r="A4" s="16" t="s">
        <v>2</v>
      </c>
      <c r="B4" s="17" t="s">
        <v>3</v>
      </c>
      <c r="C4" s="16" t="s">
        <v>13</v>
      </c>
      <c r="D4" s="18" t="s">
        <v>14</v>
      </c>
      <c r="E4" s="19" t="s">
        <v>15</v>
      </c>
      <c r="F4" s="16" t="s">
        <v>16</v>
      </c>
      <c r="G4" s="16" t="s">
        <v>17</v>
      </c>
      <c r="H4" s="20"/>
      <c r="I4" s="21"/>
    </row>
    <row r="5" spans="1:10" s="27" customFormat="1" ht="18" customHeight="1" x14ac:dyDescent="0.25">
      <c r="A5" s="23">
        <v>1</v>
      </c>
      <c r="B5" s="24">
        <v>2</v>
      </c>
      <c r="C5" s="23">
        <v>3</v>
      </c>
      <c r="D5" s="23">
        <v>4</v>
      </c>
      <c r="E5" s="24">
        <v>5</v>
      </c>
      <c r="F5" s="23">
        <v>6</v>
      </c>
      <c r="G5" s="23">
        <v>7</v>
      </c>
      <c r="H5" s="25">
        <v>8</v>
      </c>
      <c r="I5" s="26">
        <v>9</v>
      </c>
    </row>
    <row r="6" spans="1:10" s="36" customFormat="1" ht="105" customHeight="1" x14ac:dyDescent="0.2">
      <c r="A6" s="28" t="s">
        <v>33</v>
      </c>
      <c r="B6" s="29">
        <v>122100</v>
      </c>
      <c r="C6" s="30" t="s">
        <v>18</v>
      </c>
      <c r="D6" s="31"/>
      <c r="E6" s="32"/>
      <c r="F6" s="33">
        <f>F7+F11+F14</f>
        <v>4272080</v>
      </c>
      <c r="G6" s="33">
        <f>G7+G11+G14</f>
        <v>4272080</v>
      </c>
      <c r="H6" s="34"/>
      <c r="I6" s="35"/>
      <c r="J6" s="36" t="s">
        <v>19</v>
      </c>
    </row>
    <row r="7" spans="1:10" s="36" customFormat="1" ht="67.5" customHeight="1" x14ac:dyDescent="0.2">
      <c r="A7" s="37" t="s">
        <v>40</v>
      </c>
      <c r="B7" s="29">
        <f>G7</f>
        <v>122100</v>
      </c>
      <c r="C7" s="46" t="s">
        <v>27</v>
      </c>
      <c r="D7" s="31"/>
      <c r="E7" s="32"/>
      <c r="F7" s="33">
        <f>F8</f>
        <v>122100</v>
      </c>
      <c r="G7" s="33">
        <f>F7</f>
        <v>122100</v>
      </c>
      <c r="H7" s="34"/>
      <c r="I7" s="35"/>
    </row>
    <row r="8" spans="1:10" s="36" customFormat="1" ht="19.5" customHeight="1" x14ac:dyDescent="0.2">
      <c r="A8" s="54" t="s">
        <v>41</v>
      </c>
      <c r="B8" s="40">
        <f>B6-B7</f>
        <v>0</v>
      </c>
      <c r="C8" s="38" t="s">
        <v>24</v>
      </c>
      <c r="D8" s="31"/>
      <c r="E8" s="32"/>
      <c r="F8" s="33">
        <f>F9</f>
        <v>122100</v>
      </c>
      <c r="G8" s="33">
        <f>F8</f>
        <v>122100</v>
      </c>
      <c r="H8" s="34"/>
      <c r="I8" s="35"/>
    </row>
    <row r="9" spans="1:10" s="36" customFormat="1" ht="57" customHeight="1" x14ac:dyDescent="0.25">
      <c r="A9" s="41"/>
      <c r="B9" s="40"/>
      <c r="C9" s="53" t="s">
        <v>54</v>
      </c>
      <c r="D9" s="42"/>
      <c r="E9" s="32" t="s">
        <v>34</v>
      </c>
      <c r="F9" s="33">
        <v>122100</v>
      </c>
      <c r="G9" s="33">
        <v>122100</v>
      </c>
      <c r="H9" s="34"/>
      <c r="I9" s="35"/>
    </row>
    <row r="10" spans="1:10" s="36" customFormat="1" ht="79.5" customHeight="1" x14ac:dyDescent="0.2">
      <c r="A10" s="49" t="s">
        <v>35</v>
      </c>
      <c r="B10" s="43">
        <v>4000000</v>
      </c>
      <c r="C10" s="44"/>
      <c r="D10" s="42"/>
      <c r="E10" s="32"/>
      <c r="F10" s="45"/>
      <c r="G10" s="45"/>
      <c r="H10" s="34"/>
      <c r="I10" s="35"/>
    </row>
    <row r="11" spans="1:10" s="36" customFormat="1" ht="18" customHeight="1" x14ac:dyDescent="0.2">
      <c r="A11" s="37" t="s">
        <v>40</v>
      </c>
      <c r="B11" s="43">
        <f>G11</f>
        <v>4000000</v>
      </c>
      <c r="C11" s="38" t="s">
        <v>22</v>
      </c>
      <c r="D11" s="42"/>
      <c r="E11" s="32"/>
      <c r="F11" s="33">
        <f>F12</f>
        <v>4000000</v>
      </c>
      <c r="G11" s="33">
        <f>G12</f>
        <v>4000000</v>
      </c>
      <c r="H11" s="34"/>
      <c r="I11" s="35"/>
    </row>
    <row r="12" spans="1:10" s="36" customFormat="1" ht="18" customHeight="1" x14ac:dyDescent="0.2">
      <c r="A12" s="54" t="s">
        <v>41</v>
      </c>
      <c r="B12" s="43">
        <f>B10-B11</f>
        <v>0</v>
      </c>
      <c r="C12" s="38" t="s">
        <v>36</v>
      </c>
      <c r="D12" s="50"/>
      <c r="E12" s="32"/>
      <c r="F12" s="45">
        <f>F13</f>
        <v>4000000</v>
      </c>
      <c r="G12" s="45">
        <f>G13</f>
        <v>4000000</v>
      </c>
      <c r="H12" s="34"/>
      <c r="I12" s="35"/>
    </row>
    <row r="13" spans="1:10" s="36" customFormat="1" ht="134.25" customHeight="1" x14ac:dyDescent="0.2">
      <c r="A13" s="41"/>
      <c r="B13" s="43"/>
      <c r="C13" s="44" t="s">
        <v>43</v>
      </c>
      <c r="D13" s="31"/>
      <c r="E13" s="32" t="s">
        <v>26</v>
      </c>
      <c r="F13" s="47">
        <v>4000000</v>
      </c>
      <c r="G13" s="45">
        <f>F13</f>
        <v>4000000</v>
      </c>
      <c r="H13" s="51" t="s">
        <v>39</v>
      </c>
      <c r="I13" s="35"/>
    </row>
    <row r="14" spans="1:10" s="36" customFormat="1" ht="49.5" customHeight="1" x14ac:dyDescent="0.2">
      <c r="A14" s="49" t="s">
        <v>35</v>
      </c>
      <c r="B14" s="43">
        <v>149980</v>
      </c>
      <c r="C14" s="38" t="s">
        <v>22</v>
      </c>
      <c r="D14" s="42"/>
      <c r="E14" s="32"/>
      <c r="F14" s="33">
        <f>F15</f>
        <v>149980</v>
      </c>
      <c r="G14" s="33">
        <f>G15</f>
        <v>149980</v>
      </c>
      <c r="H14" s="34"/>
      <c r="I14" s="35"/>
    </row>
    <row r="15" spans="1:10" s="36" customFormat="1" ht="16.5" customHeight="1" x14ac:dyDescent="0.2">
      <c r="A15" s="37" t="s">
        <v>40</v>
      </c>
      <c r="B15" s="43">
        <f>G14</f>
        <v>149980</v>
      </c>
      <c r="C15" s="38" t="s">
        <v>36</v>
      </c>
      <c r="D15" s="42"/>
      <c r="E15" s="32"/>
      <c r="F15" s="33">
        <f>F16</f>
        <v>149980</v>
      </c>
      <c r="G15" s="33">
        <f>G16</f>
        <v>149980</v>
      </c>
      <c r="H15" s="34"/>
      <c r="I15" s="35"/>
    </row>
    <row r="16" spans="1:10" s="36" customFormat="1" ht="58.5" customHeight="1" x14ac:dyDescent="0.2">
      <c r="A16" s="54" t="s">
        <v>41</v>
      </c>
      <c r="B16" s="43">
        <f>B14-B15</f>
        <v>0</v>
      </c>
      <c r="C16" s="48" t="s">
        <v>44</v>
      </c>
      <c r="D16" s="52"/>
      <c r="E16" s="32" t="s">
        <v>37</v>
      </c>
      <c r="F16" s="45">
        <v>149980</v>
      </c>
      <c r="G16" s="45">
        <f>F16</f>
        <v>149980</v>
      </c>
      <c r="H16" s="51" t="s">
        <v>38</v>
      </c>
      <c r="I16" s="35"/>
    </row>
    <row r="20" spans="1:9" ht="22.5" customHeight="1" x14ac:dyDescent="0.3">
      <c r="A20" s="6" t="s">
        <v>10</v>
      </c>
      <c r="B20" s="57"/>
      <c r="C20" s="57"/>
      <c r="D20" s="58" t="s">
        <v>11</v>
      </c>
      <c r="E20" s="58"/>
      <c r="F20" s="57"/>
      <c r="G20" s="57"/>
      <c r="H20" s="57"/>
      <c r="I20" s="57"/>
    </row>
  </sheetData>
  <mergeCells count="2">
    <mergeCell ref="A2:I2"/>
    <mergeCell ref="B3:D3"/>
  </mergeCells>
  <pageMargins left="0.70866141732283472" right="0.70866141732283472" top="0.74803149606299213" bottom="0.74803149606299213" header="0.31496062992125984" footer="0.31496062992125984"/>
  <pageSetup paperSize="9" scale="57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14"/>
  <sheetViews>
    <sheetView workbookViewId="0">
      <selection activeCell="C6" sqref="C6"/>
    </sheetView>
  </sheetViews>
  <sheetFormatPr defaultRowHeight="15" x14ac:dyDescent="0.25"/>
  <cols>
    <col min="1" max="1" width="29.28515625" customWidth="1"/>
    <col min="2" max="2" width="22" customWidth="1"/>
    <col min="3" max="3" width="85.28515625" customWidth="1"/>
    <col min="4" max="4" width="21.28515625" customWidth="1"/>
    <col min="5" max="5" width="19.42578125" customWidth="1"/>
    <col min="6" max="6" width="17" customWidth="1"/>
    <col min="7" max="7" width="19.7109375" customWidth="1"/>
  </cols>
  <sheetData>
    <row r="1" spans="1:10" ht="18" customHeight="1" x14ac:dyDescent="0.25">
      <c r="A1" s="7"/>
      <c r="B1" s="7"/>
      <c r="C1" s="7"/>
      <c r="D1" s="8"/>
      <c r="E1" s="9"/>
      <c r="F1" s="10"/>
      <c r="G1" s="11"/>
      <c r="H1" s="12"/>
    </row>
    <row r="2" spans="1:10" ht="39.75" customHeight="1" x14ac:dyDescent="0.25">
      <c r="A2" s="86" t="s">
        <v>62</v>
      </c>
      <c r="B2" s="86"/>
      <c r="C2" s="86"/>
      <c r="D2" s="86"/>
      <c r="E2" s="86"/>
      <c r="F2" s="86"/>
      <c r="G2" s="86"/>
      <c r="H2" s="86"/>
      <c r="I2" s="86"/>
    </row>
    <row r="3" spans="1:10" ht="24" customHeight="1" x14ac:dyDescent="0.3">
      <c r="A3" s="13"/>
      <c r="B3" s="87"/>
      <c r="C3" s="87"/>
      <c r="D3" s="87"/>
      <c r="E3" s="14"/>
      <c r="F3" s="10"/>
      <c r="G3" s="15" t="s">
        <v>12</v>
      </c>
      <c r="H3" s="12"/>
    </row>
    <row r="4" spans="1:10" s="22" customFormat="1" ht="85.5" customHeight="1" x14ac:dyDescent="0.25">
      <c r="A4" s="16" t="s">
        <v>2</v>
      </c>
      <c r="B4" s="17" t="s">
        <v>3</v>
      </c>
      <c r="C4" s="16" t="s">
        <v>13</v>
      </c>
      <c r="D4" s="18" t="s">
        <v>14</v>
      </c>
      <c r="E4" s="19" t="s">
        <v>15</v>
      </c>
      <c r="F4" s="16" t="s">
        <v>16</v>
      </c>
      <c r="G4" s="16" t="s">
        <v>17</v>
      </c>
      <c r="H4" s="20"/>
      <c r="I4" s="21"/>
    </row>
    <row r="5" spans="1:10" s="27" customFormat="1" ht="18" customHeight="1" x14ac:dyDescent="0.25">
      <c r="A5" s="23">
        <v>1</v>
      </c>
      <c r="B5" s="24">
        <v>2</v>
      </c>
      <c r="C5" s="23">
        <v>3</v>
      </c>
      <c r="D5" s="23">
        <v>4</v>
      </c>
      <c r="E5" s="24">
        <v>5</v>
      </c>
      <c r="F5" s="23">
        <v>6</v>
      </c>
      <c r="G5" s="23">
        <v>7</v>
      </c>
      <c r="H5" s="25">
        <v>8</v>
      </c>
      <c r="I5" s="26">
        <v>9</v>
      </c>
    </row>
    <row r="6" spans="1:10" s="36" customFormat="1" ht="105" customHeight="1" x14ac:dyDescent="0.2">
      <c r="A6" s="28" t="s">
        <v>58</v>
      </c>
      <c r="B6" s="29">
        <v>1866225</v>
      </c>
      <c r="C6" s="30" t="s">
        <v>18</v>
      </c>
      <c r="D6" s="31"/>
      <c r="E6" s="32"/>
      <c r="F6" s="33"/>
      <c r="G6" s="33">
        <f>G7</f>
        <v>52653</v>
      </c>
      <c r="H6" s="34"/>
      <c r="I6" s="35"/>
      <c r="J6" s="36" t="s">
        <v>19</v>
      </c>
    </row>
    <row r="7" spans="1:10" s="36" customFormat="1" ht="26.25" customHeight="1" x14ac:dyDescent="0.2">
      <c r="A7" s="37" t="s">
        <v>20</v>
      </c>
      <c r="B7" s="29">
        <f>B8</f>
        <v>52653</v>
      </c>
      <c r="C7" s="85"/>
      <c r="D7" s="31"/>
      <c r="E7" s="32"/>
      <c r="F7" s="33"/>
      <c r="G7" s="33">
        <f>G8</f>
        <v>52653</v>
      </c>
      <c r="H7" s="34"/>
      <c r="I7" s="35"/>
    </row>
    <row r="8" spans="1:10" s="36" customFormat="1" ht="59.25" customHeight="1" x14ac:dyDescent="0.2">
      <c r="A8" s="39" t="s">
        <v>21</v>
      </c>
      <c r="B8" s="40">
        <v>52653</v>
      </c>
      <c r="C8" s="5" t="s">
        <v>8</v>
      </c>
      <c r="D8" s="31"/>
      <c r="E8" s="32"/>
      <c r="F8" s="33"/>
      <c r="G8" s="33">
        <f>G9</f>
        <v>52653</v>
      </c>
      <c r="H8" s="34"/>
      <c r="I8" s="35"/>
    </row>
    <row r="9" spans="1:10" s="36" customFormat="1" ht="22.5" customHeight="1" x14ac:dyDescent="0.2">
      <c r="A9" s="41" t="s">
        <v>23</v>
      </c>
      <c r="B9" s="40">
        <v>52653</v>
      </c>
      <c r="C9" s="5" t="s">
        <v>57</v>
      </c>
      <c r="D9" s="55"/>
      <c r="E9" s="32"/>
      <c r="F9" s="45"/>
      <c r="G9" s="33">
        <f>G10</f>
        <v>52653</v>
      </c>
      <c r="H9" s="34"/>
      <c r="I9" s="35"/>
    </row>
    <row r="10" spans="1:10" s="36" customFormat="1" ht="91.5" customHeight="1" x14ac:dyDescent="0.2">
      <c r="A10" s="41"/>
      <c r="B10" s="40"/>
      <c r="C10" s="39" t="s">
        <v>64</v>
      </c>
      <c r="D10" s="55" t="s">
        <v>65</v>
      </c>
      <c r="E10" s="32" t="s">
        <v>66</v>
      </c>
      <c r="F10" s="45">
        <v>99000</v>
      </c>
      <c r="G10" s="45">
        <v>52653</v>
      </c>
      <c r="H10" s="34"/>
      <c r="I10" s="35"/>
    </row>
    <row r="14" spans="1:10" ht="20.25" x14ac:dyDescent="0.3">
      <c r="A14" s="6" t="s">
        <v>10</v>
      </c>
      <c r="C14" s="59" t="s">
        <v>11</v>
      </c>
    </row>
  </sheetData>
  <mergeCells count="2">
    <mergeCell ref="A2:I2"/>
    <mergeCell ref="B3:D3"/>
  </mergeCells>
  <pageMargins left="0.70866141732283472" right="0.70866141732283472" top="0.74803149606299213" bottom="0.74803149606299213" header="0.31496062992125984" footer="0.31496062992125984"/>
  <pageSetup paperSize="9" scale="56" fitToHeight="2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opLeftCell="A4" workbookViewId="0">
      <selection activeCell="A25" sqref="A25:XFD25"/>
    </sheetView>
  </sheetViews>
  <sheetFormatPr defaultRowHeight="15" x14ac:dyDescent="0.25"/>
  <cols>
    <col min="1" max="1" width="29.85546875" customWidth="1"/>
    <col min="2" max="2" width="29.28515625" customWidth="1"/>
    <col min="3" max="3" width="85.42578125" customWidth="1"/>
    <col min="4" max="4" width="19.42578125" customWidth="1"/>
    <col min="6" max="6" width="16" customWidth="1"/>
    <col min="7" max="7" width="18.85546875" customWidth="1"/>
    <col min="8" max="8" width="12.85546875" customWidth="1"/>
    <col min="9" max="9" width="12.5703125" customWidth="1"/>
  </cols>
  <sheetData>
    <row r="1" spans="1:10" ht="18" customHeight="1" x14ac:dyDescent="0.25">
      <c r="A1" s="7"/>
      <c r="B1" s="7"/>
      <c r="C1" s="7"/>
      <c r="D1" s="8"/>
      <c r="E1" s="9"/>
      <c r="F1" s="10"/>
      <c r="G1" s="11"/>
      <c r="H1" s="12"/>
    </row>
    <row r="2" spans="1:10" ht="39.75" customHeight="1" x14ac:dyDescent="0.25">
      <c r="A2" s="86" t="s">
        <v>56</v>
      </c>
      <c r="B2" s="86"/>
      <c r="C2" s="86"/>
      <c r="D2" s="86"/>
      <c r="E2" s="86"/>
      <c r="F2" s="86"/>
      <c r="G2" s="86"/>
      <c r="H2" s="86"/>
      <c r="I2" s="86"/>
    </row>
    <row r="3" spans="1:10" ht="24" customHeight="1" x14ac:dyDescent="0.3">
      <c r="A3" s="13"/>
      <c r="B3" s="87"/>
      <c r="C3" s="87"/>
      <c r="D3" s="87"/>
      <c r="E3" s="14"/>
      <c r="F3" s="10"/>
      <c r="G3" s="15" t="s">
        <v>12</v>
      </c>
      <c r="H3" s="12"/>
    </row>
    <row r="4" spans="1:10" s="22" customFormat="1" ht="85.5" customHeight="1" x14ac:dyDescent="0.25">
      <c r="A4" s="16" t="s">
        <v>2</v>
      </c>
      <c r="B4" s="17" t="s">
        <v>3</v>
      </c>
      <c r="C4" s="16" t="s">
        <v>13</v>
      </c>
      <c r="D4" s="18" t="s">
        <v>14</v>
      </c>
      <c r="E4" s="19" t="s">
        <v>15</v>
      </c>
      <c r="F4" s="16" t="s">
        <v>16</v>
      </c>
      <c r="G4" s="16" t="s">
        <v>17</v>
      </c>
      <c r="H4" s="20"/>
      <c r="I4" s="21"/>
    </row>
    <row r="5" spans="1:10" s="27" customFormat="1" ht="18" customHeight="1" x14ac:dyDescent="0.25">
      <c r="A5" s="23">
        <v>1</v>
      </c>
      <c r="B5" s="24">
        <v>2</v>
      </c>
      <c r="C5" s="23">
        <v>3</v>
      </c>
      <c r="D5" s="23">
        <v>4</v>
      </c>
      <c r="E5" s="24">
        <v>5</v>
      </c>
      <c r="F5" s="23">
        <v>6</v>
      </c>
      <c r="G5" s="23">
        <v>7</v>
      </c>
      <c r="H5" s="25">
        <v>8</v>
      </c>
      <c r="I5" s="26">
        <v>9</v>
      </c>
    </row>
    <row r="6" spans="1:10" s="36" customFormat="1" ht="105" customHeight="1" x14ac:dyDescent="0.2">
      <c r="A6" s="28" t="s">
        <v>52</v>
      </c>
      <c r="B6" s="29">
        <v>3777834.48</v>
      </c>
      <c r="C6" s="30" t="s">
        <v>18</v>
      </c>
      <c r="D6" s="31"/>
      <c r="E6" s="32"/>
      <c r="F6" s="33"/>
      <c r="G6" s="33">
        <f>G8+G13</f>
        <v>543578</v>
      </c>
      <c r="H6" s="34"/>
      <c r="I6" s="35"/>
      <c r="J6" s="36" t="s">
        <v>19</v>
      </c>
    </row>
    <row r="7" spans="1:10" s="36" customFormat="1" ht="26.25" customHeight="1" x14ac:dyDescent="0.2">
      <c r="A7" s="37" t="s">
        <v>20</v>
      </c>
      <c r="B7" s="29">
        <f>G6</f>
        <v>543578</v>
      </c>
      <c r="C7" s="38"/>
      <c r="D7" s="31"/>
      <c r="E7" s="32"/>
      <c r="F7" s="33"/>
      <c r="G7" s="33">
        <f>F7</f>
        <v>0</v>
      </c>
      <c r="H7" s="34"/>
      <c r="I7" s="35"/>
    </row>
    <row r="8" spans="1:10" s="36" customFormat="1" ht="59.25" customHeight="1" x14ac:dyDescent="0.2">
      <c r="A8" s="39" t="s">
        <v>21</v>
      </c>
      <c r="B8" s="40">
        <f>G11+G18</f>
        <v>237000</v>
      </c>
      <c r="C8" s="38" t="s">
        <v>22</v>
      </c>
      <c r="D8" s="31"/>
      <c r="E8" s="32"/>
      <c r="F8" s="33"/>
      <c r="G8" s="33">
        <f>G9+G11</f>
        <v>139900</v>
      </c>
      <c r="H8" s="34"/>
      <c r="I8" s="35"/>
    </row>
    <row r="9" spans="1:10" s="36" customFormat="1" ht="22.5" customHeight="1" x14ac:dyDescent="0.2">
      <c r="A9" s="41" t="s">
        <v>23</v>
      </c>
      <c r="B9" s="40">
        <f>B6-B7</f>
        <v>3234256.48</v>
      </c>
      <c r="C9" s="38" t="s">
        <v>24</v>
      </c>
      <c r="D9" s="42"/>
      <c r="E9" s="32"/>
      <c r="F9" s="45"/>
      <c r="G9" s="33">
        <f>G10</f>
        <v>40000</v>
      </c>
      <c r="H9" s="34"/>
      <c r="I9" s="35"/>
    </row>
    <row r="10" spans="1:10" s="36" customFormat="1" ht="57" customHeight="1" x14ac:dyDescent="0.2">
      <c r="A10" s="41"/>
      <c r="B10" s="40"/>
      <c r="C10" s="56" t="s">
        <v>51</v>
      </c>
      <c r="D10" s="55"/>
      <c r="E10" s="32" t="s">
        <v>31</v>
      </c>
      <c r="F10" s="45">
        <v>40000</v>
      </c>
      <c r="G10" s="45">
        <v>40000</v>
      </c>
      <c r="H10" s="34"/>
      <c r="I10" s="35"/>
    </row>
    <row r="11" spans="1:10" s="36" customFormat="1" ht="24" customHeight="1" x14ac:dyDescent="0.2">
      <c r="A11" s="41"/>
      <c r="B11" s="40"/>
      <c r="C11" s="46" t="s">
        <v>25</v>
      </c>
      <c r="D11" s="55"/>
      <c r="E11" s="32"/>
      <c r="F11" s="33"/>
      <c r="G11" s="33">
        <f>G12</f>
        <v>99900</v>
      </c>
      <c r="H11" s="34"/>
      <c r="I11" s="35"/>
    </row>
    <row r="12" spans="1:10" s="36" customFormat="1" ht="57" customHeight="1" x14ac:dyDescent="0.2">
      <c r="A12" s="41"/>
      <c r="B12" s="40"/>
      <c r="C12" s="39" t="s">
        <v>50</v>
      </c>
      <c r="D12" s="55"/>
      <c r="E12" s="32" t="s">
        <v>32</v>
      </c>
      <c r="F12" s="45">
        <v>99900</v>
      </c>
      <c r="G12" s="45">
        <v>99900</v>
      </c>
      <c r="H12" s="34"/>
      <c r="I12" s="35"/>
    </row>
    <row r="13" spans="1:10" s="36" customFormat="1" ht="57" customHeight="1" x14ac:dyDescent="0.2">
      <c r="A13" s="41"/>
      <c r="B13" s="40"/>
      <c r="C13" s="46" t="s">
        <v>27</v>
      </c>
      <c r="D13" s="55"/>
      <c r="E13" s="32"/>
      <c r="F13" s="33"/>
      <c r="G13" s="33">
        <f>G14+G18</f>
        <v>403678</v>
      </c>
      <c r="H13" s="34"/>
      <c r="I13" s="35"/>
    </row>
    <row r="14" spans="1:10" s="36" customFormat="1" ht="19.5" customHeight="1" x14ac:dyDescent="0.2">
      <c r="A14" s="41"/>
      <c r="B14" s="40"/>
      <c r="C14" s="38" t="s">
        <v>24</v>
      </c>
      <c r="D14" s="55"/>
      <c r="E14" s="32"/>
      <c r="F14" s="33"/>
      <c r="G14" s="33">
        <f>SUM(G15:G17)</f>
        <v>266578</v>
      </c>
      <c r="H14" s="34"/>
      <c r="I14" s="35"/>
    </row>
    <row r="15" spans="1:10" s="36" customFormat="1" ht="57" customHeight="1" x14ac:dyDescent="0.2">
      <c r="A15" s="41"/>
      <c r="B15" s="40"/>
      <c r="C15" s="56" t="s">
        <v>49</v>
      </c>
      <c r="D15" s="55"/>
      <c r="E15" s="32" t="s">
        <v>29</v>
      </c>
      <c r="F15" s="45">
        <v>113928</v>
      </c>
      <c r="G15" s="45">
        <v>113928</v>
      </c>
      <c r="H15" s="34"/>
      <c r="I15" s="35"/>
    </row>
    <row r="16" spans="1:10" s="36" customFormat="1" ht="57" customHeight="1" x14ac:dyDescent="0.2">
      <c r="A16" s="41"/>
      <c r="B16" s="40"/>
      <c r="C16" s="56" t="s">
        <v>46</v>
      </c>
      <c r="D16" s="55"/>
      <c r="E16" s="32" t="s">
        <v>28</v>
      </c>
      <c r="F16" s="45">
        <v>52650</v>
      </c>
      <c r="G16" s="45">
        <v>52650</v>
      </c>
      <c r="H16" s="34"/>
      <c r="I16" s="35"/>
    </row>
    <row r="17" spans="1:9" s="36" customFormat="1" ht="57" customHeight="1" x14ac:dyDescent="0.2">
      <c r="A17" s="41"/>
      <c r="B17" s="40"/>
      <c r="C17" s="39" t="s">
        <v>47</v>
      </c>
      <c r="D17" s="55"/>
      <c r="E17" s="32" t="s">
        <v>28</v>
      </c>
      <c r="F17" s="45">
        <v>100000</v>
      </c>
      <c r="G17" s="45">
        <v>100000</v>
      </c>
      <c r="H17" s="34"/>
      <c r="I17" s="35"/>
    </row>
    <row r="18" spans="1:9" s="36" customFormat="1" ht="27" customHeight="1" x14ac:dyDescent="0.2">
      <c r="A18" s="41"/>
      <c r="B18" s="40"/>
      <c r="C18" s="46" t="s">
        <v>25</v>
      </c>
      <c r="D18" s="55"/>
      <c r="E18" s="32"/>
      <c r="F18" s="45"/>
      <c r="G18" s="33">
        <f>SUM(G19:G21)</f>
        <v>137100</v>
      </c>
      <c r="H18" s="34"/>
      <c r="I18" s="35"/>
    </row>
    <row r="19" spans="1:9" s="36" customFormat="1" ht="57" customHeight="1" x14ac:dyDescent="0.2">
      <c r="A19" s="41"/>
      <c r="B19" s="40"/>
      <c r="C19" s="56" t="s">
        <v>45</v>
      </c>
      <c r="D19" s="55"/>
      <c r="E19" s="32" t="s">
        <v>30</v>
      </c>
      <c r="F19" s="45">
        <v>60000</v>
      </c>
      <c r="G19" s="45">
        <v>60000</v>
      </c>
      <c r="H19" s="34"/>
      <c r="I19" s="35"/>
    </row>
    <row r="20" spans="1:9" s="36" customFormat="1" ht="57" customHeight="1" x14ac:dyDescent="0.2">
      <c r="A20" s="41"/>
      <c r="B20" s="40"/>
      <c r="C20" s="39" t="s">
        <v>48</v>
      </c>
      <c r="D20" s="55"/>
      <c r="E20" s="32" t="s">
        <v>29</v>
      </c>
      <c r="F20" s="45">
        <v>58000</v>
      </c>
      <c r="G20" s="45">
        <v>58000</v>
      </c>
      <c r="H20" s="34"/>
      <c r="I20" s="35"/>
    </row>
    <row r="21" spans="1:9" s="36" customFormat="1" ht="57" customHeight="1" x14ac:dyDescent="0.2">
      <c r="A21" s="41"/>
      <c r="B21" s="40"/>
      <c r="C21" s="39" t="s">
        <v>53</v>
      </c>
      <c r="D21" s="55"/>
      <c r="E21" s="32" t="s">
        <v>28</v>
      </c>
      <c r="F21" s="45">
        <v>19100</v>
      </c>
      <c r="G21" s="45">
        <v>19100</v>
      </c>
      <c r="H21" s="34"/>
      <c r="I21" s="35"/>
    </row>
    <row r="25" spans="1:9" ht="20.25" x14ac:dyDescent="0.3">
      <c r="A25" s="6" t="s">
        <v>10</v>
      </c>
      <c r="C25" s="59" t="s">
        <v>11</v>
      </c>
    </row>
  </sheetData>
  <mergeCells count="2">
    <mergeCell ref="A2:I2"/>
    <mergeCell ref="B3:D3"/>
  </mergeCells>
  <pageMargins left="0.70866141732283472" right="0.70866141732283472" top="0.74803149606299213" bottom="0.74803149606299213" header="0.31496062992125984" footer="0.31496062992125984"/>
  <pageSetup paperSize="9" scale="48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tabSelected="1" topLeftCell="A10" workbookViewId="0">
      <selection activeCell="E10" sqref="E10"/>
    </sheetView>
  </sheetViews>
  <sheetFormatPr defaultRowHeight="15" x14ac:dyDescent="0.25"/>
  <cols>
    <col min="1" max="1" width="81" customWidth="1"/>
    <col min="2" max="2" width="23.5703125" customWidth="1"/>
    <col min="3" max="3" width="73" customWidth="1"/>
    <col min="4" max="4" width="17.7109375" customWidth="1"/>
    <col min="5" max="5" width="23.42578125" customWidth="1"/>
    <col min="6" max="6" width="24.28515625" customWidth="1"/>
  </cols>
  <sheetData>
    <row r="1" spans="1:12" s="1" customFormat="1" ht="24" customHeight="1" x14ac:dyDescent="0.35">
      <c r="A1" s="89" t="s">
        <v>0</v>
      </c>
      <c r="B1" s="89"/>
      <c r="C1" s="89"/>
      <c r="D1" s="89"/>
      <c r="E1" s="89"/>
      <c r="F1" s="89"/>
    </row>
    <row r="2" spans="1:12" s="1" customFormat="1" ht="47.25" customHeight="1" x14ac:dyDescent="0.35">
      <c r="A2" s="90" t="s">
        <v>63</v>
      </c>
      <c r="B2" s="90"/>
      <c r="C2" s="90"/>
      <c r="D2" s="90"/>
      <c r="E2" s="90"/>
      <c r="F2" s="90"/>
    </row>
    <row r="3" spans="1:12" s="1" customFormat="1" ht="19.5" customHeight="1" x14ac:dyDescent="0.35">
      <c r="A3" s="60"/>
      <c r="B3" s="60"/>
      <c r="C3" s="60"/>
      <c r="D3" s="60"/>
      <c r="E3" s="60"/>
      <c r="F3" s="60" t="s">
        <v>1</v>
      </c>
    </row>
    <row r="4" spans="1:12" s="1" customFormat="1" ht="82.5" customHeight="1" x14ac:dyDescent="0.25">
      <c r="A4" s="61" t="s">
        <v>2</v>
      </c>
      <c r="B4" s="61" t="s">
        <v>3</v>
      </c>
      <c r="C4" s="61" t="s">
        <v>4</v>
      </c>
      <c r="D4" s="61" t="s">
        <v>5</v>
      </c>
      <c r="E4" s="62" t="s">
        <v>55</v>
      </c>
      <c r="F4" s="62" t="s">
        <v>6</v>
      </c>
      <c r="L4" s="2"/>
    </row>
    <row r="5" spans="1:12" s="1" customFormat="1" ht="22.5" customHeight="1" x14ac:dyDescent="0.2">
      <c r="A5" s="61">
        <v>1</v>
      </c>
      <c r="B5" s="61">
        <v>2</v>
      </c>
      <c r="C5" s="61">
        <v>3</v>
      </c>
      <c r="D5" s="61">
        <v>4</v>
      </c>
      <c r="E5" s="61">
        <v>5</v>
      </c>
      <c r="F5" s="61">
        <v>6</v>
      </c>
    </row>
    <row r="6" spans="1:12" s="4" customFormat="1" ht="126.75" customHeight="1" x14ac:dyDescent="0.2">
      <c r="A6" s="63" t="s">
        <v>7</v>
      </c>
      <c r="B6" s="64">
        <f>B8+B10</f>
        <v>-578816</v>
      </c>
      <c r="C6" s="64"/>
      <c r="D6" s="64"/>
      <c r="E6" s="64"/>
      <c r="F6" s="64">
        <f>F7+F10</f>
        <v>578816</v>
      </c>
      <c r="G6" s="3"/>
    </row>
    <row r="7" spans="1:12" s="4" customFormat="1" ht="66.75" customHeight="1" x14ac:dyDescent="0.2">
      <c r="A7" s="65" t="s">
        <v>61</v>
      </c>
      <c r="B7" s="64">
        <f>B9</f>
        <v>-46347</v>
      </c>
      <c r="C7" s="74" t="s">
        <v>8</v>
      </c>
      <c r="D7" s="64"/>
      <c r="E7" s="64"/>
      <c r="F7" s="64">
        <f>F9</f>
        <v>46347</v>
      </c>
      <c r="G7" s="3"/>
    </row>
    <row r="8" spans="1:12" s="4" customFormat="1" ht="23.25" customHeight="1" x14ac:dyDescent="0.2">
      <c r="A8" s="69" t="s">
        <v>60</v>
      </c>
      <c r="B8" s="64">
        <f>B9</f>
        <v>-46347</v>
      </c>
      <c r="C8" s="66"/>
      <c r="D8" s="64"/>
      <c r="E8" s="64"/>
      <c r="F8" s="64">
        <f>F9</f>
        <v>46347</v>
      </c>
      <c r="G8" s="3"/>
    </row>
    <row r="9" spans="1:12" s="4" customFormat="1" ht="108.75" customHeight="1" x14ac:dyDescent="0.2">
      <c r="A9" s="67" t="s">
        <v>67</v>
      </c>
      <c r="B9" s="64">
        <v>-46347</v>
      </c>
      <c r="C9" s="68" t="s">
        <v>68</v>
      </c>
      <c r="D9" s="64">
        <v>61291</v>
      </c>
      <c r="E9" s="64"/>
      <c r="F9" s="64">
        <v>46347</v>
      </c>
      <c r="G9" s="3"/>
    </row>
    <row r="10" spans="1:12" s="4" customFormat="1" ht="43.5" customHeight="1" x14ac:dyDescent="0.2">
      <c r="A10" s="69" t="s">
        <v>22</v>
      </c>
      <c r="B10" s="64">
        <f>B11</f>
        <v>-532469</v>
      </c>
      <c r="C10" s="69" t="s">
        <v>22</v>
      </c>
      <c r="D10" s="64"/>
      <c r="E10" s="64"/>
      <c r="F10" s="64">
        <f>F11</f>
        <v>532469</v>
      </c>
      <c r="G10" s="3"/>
    </row>
    <row r="11" spans="1:12" s="4" customFormat="1" ht="23.25" customHeight="1" x14ac:dyDescent="0.2">
      <c r="A11" s="69" t="s">
        <v>60</v>
      </c>
      <c r="B11" s="64">
        <f>B12+B13</f>
        <v>-532469</v>
      </c>
      <c r="C11" s="66"/>
      <c r="D11" s="64"/>
      <c r="E11" s="64"/>
      <c r="F11" s="64">
        <f>F12+F13</f>
        <v>532469</v>
      </c>
      <c r="G11" s="3"/>
    </row>
    <row r="12" spans="1:12" s="4" customFormat="1" ht="46.5" customHeight="1" x14ac:dyDescent="0.2">
      <c r="A12" s="67" t="s">
        <v>69</v>
      </c>
      <c r="B12" s="70">
        <v>-462469</v>
      </c>
      <c r="C12" s="67" t="s">
        <v>70</v>
      </c>
      <c r="D12" s="70">
        <v>117310</v>
      </c>
      <c r="E12" s="71"/>
      <c r="F12" s="70">
        <v>462469</v>
      </c>
      <c r="G12" s="3"/>
    </row>
    <row r="13" spans="1:12" s="4" customFormat="1" ht="64.5" customHeight="1" x14ac:dyDescent="0.2">
      <c r="A13" s="67" t="s">
        <v>71</v>
      </c>
      <c r="B13" s="72">
        <v>-70000</v>
      </c>
      <c r="C13" s="67" t="s">
        <v>72</v>
      </c>
      <c r="D13" s="73" t="s">
        <v>73</v>
      </c>
      <c r="E13" s="71" t="s">
        <v>59</v>
      </c>
      <c r="F13" s="72">
        <v>70000</v>
      </c>
      <c r="G13" s="3"/>
    </row>
    <row r="14" spans="1:12" s="4" customFormat="1" ht="24" customHeight="1" x14ac:dyDescent="0.35">
      <c r="A14" s="75" t="s">
        <v>9</v>
      </c>
      <c r="B14" s="76">
        <f>B7+B11</f>
        <v>-578816</v>
      </c>
      <c r="C14" s="75"/>
      <c r="D14" s="77"/>
      <c r="E14" s="78"/>
      <c r="F14" s="78">
        <f>F7+F10</f>
        <v>578816</v>
      </c>
    </row>
    <row r="15" spans="1:12" s="1" customFormat="1" ht="23.25" x14ac:dyDescent="0.35">
      <c r="A15" s="79"/>
      <c r="B15" s="79"/>
      <c r="C15" s="79"/>
      <c r="D15" s="80"/>
      <c r="E15" s="80"/>
      <c r="F15" s="80"/>
    </row>
    <row r="16" spans="1:12" s="1" customFormat="1" ht="23.25" x14ac:dyDescent="0.35">
      <c r="A16" s="81" t="s">
        <v>10</v>
      </c>
      <c r="B16" s="82"/>
      <c r="C16" s="82"/>
      <c r="D16" s="88" t="s">
        <v>11</v>
      </c>
      <c r="E16" s="88"/>
      <c r="F16" s="83"/>
    </row>
    <row r="17" spans="1:6" ht="23.25" x14ac:dyDescent="0.35">
      <c r="A17" s="84"/>
      <c r="B17" s="84"/>
      <c r="C17" s="84"/>
      <c r="D17" s="84"/>
      <c r="E17" s="84"/>
      <c r="F17" s="84"/>
    </row>
    <row r="18" spans="1:6" ht="23.25" x14ac:dyDescent="0.35">
      <c r="A18" s="84"/>
      <c r="B18" s="84"/>
      <c r="C18" s="84"/>
      <c r="D18" s="84"/>
      <c r="E18" s="84"/>
      <c r="F18" s="84"/>
    </row>
  </sheetData>
  <mergeCells count="3">
    <mergeCell ref="D16:E16"/>
    <mergeCell ref="A1:F1"/>
    <mergeCell ref="A2:F2"/>
  </mergeCells>
  <pageMargins left="0.23622047244094491" right="0.23622047244094491" top="0.74803149606299213" bottom="0.74803149606299213" header="0.31496062992125984" footer="0.31496062992125984"/>
  <pageSetup paperSize="9" scale="58" fitToHeight="2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3</vt:i4>
      </vt:variant>
    </vt:vector>
  </HeadingPairs>
  <TitlesOfParts>
    <vt:vector size="7" baseType="lpstr">
      <vt:lpstr>Внес змін до доходів</vt:lpstr>
      <vt:lpstr>Перевикон</vt:lpstr>
      <vt:lpstr>Віл залиш</vt:lpstr>
      <vt:lpstr>Перерозподіл 04 міс</vt:lpstr>
      <vt:lpstr>'Внес змін до доходів'!Область_друку</vt:lpstr>
      <vt:lpstr>Перевикон!Область_друку</vt:lpstr>
      <vt:lpstr>'Перерозподіл 04 міс'!Область_друку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2024-11-04T08:50:22Z</dcterms:modified>
</cp:coreProperties>
</file>